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515" windowHeight="7485" activeTab="1"/>
  </bookViews>
  <sheets>
    <sheet name="BG - MAR 2016" sheetId="1" r:id="rId1"/>
    <sheet name="ER - MAR 2016" sheetId="2" r:id="rId2"/>
  </sheets>
  <calcPr calcId="145621"/>
</workbook>
</file>

<file path=xl/calcChain.xml><?xml version="1.0" encoding="utf-8"?>
<calcChain xmlns="http://schemas.openxmlformats.org/spreadsheetml/2006/main">
  <c r="E38" i="2" l="1"/>
  <c r="E31" i="2"/>
  <c r="E19" i="2"/>
  <c r="E8" i="2"/>
  <c r="E29" i="2" l="1"/>
  <c r="E36" i="2" s="1"/>
  <c r="E42" i="2" s="1"/>
  <c r="E48" i="2" s="1"/>
  <c r="E53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<sst xmlns="http://schemas.openxmlformats.org/spreadsheetml/2006/main" count="105" uniqueCount="96">
  <si>
    <t>BANCO DE AMERICA CENTRAL, S.A.</t>
  </si>
  <si>
    <t>Balance General</t>
  </si>
  <si>
    <t>Al 31 de marzo de 2016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</si>
  <si>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</si>
  <si>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</si>
  <si>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</si>
  <si>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</si>
  <si>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</si>
  <si>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</si>
  <si>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</si>
  <si>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</si>
  <si>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</si>
  <si>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</si>
  <si>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</si>
  <si>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</si>
  <si>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</si>
  <si>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</si>
  <si>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</si>
  <si>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</si>
  <si>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</si>
  <si>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</si>
  <si>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</si>
  <si>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</si>
  <si>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</si>
  <si>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</si>
  <si>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</si>
  <si>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</si>
  <si>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</si>
  <si>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</si>
  <si>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</si>
  <si>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</si>
  <si>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</si>
  <si>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</si>
  <si>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</si>
  <si>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</si>
  <si>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</si>
  <si>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</si>
  <si>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</si>
  <si>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</si>
  <si>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</si>
  <si>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</si>
  <si>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</si>
  <si>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</si>
  <si>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</si>
  <si>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</si>
  <si>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</si>
  <si>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</si>
  <si>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</si>
  <si>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</si>
  <si>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</si>
  <si>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</si>
  <si>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</si>
  <si>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</si>
  <si>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</si>
  <si>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</si>
  <si>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</si>
  <si>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</si>
  <si>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</si>
  <si>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</si>
  <si>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</si>
  <si>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</si>
  <si>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</si>
  <si>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marzo de 2016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</si>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</sst>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workbookViewId="0">
      <selection activeCell="B8" sqref="B8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414644625.37</v>
      </c>
      <c r="F10" s="6" t="s">
        <v>29</v>
      </c>
      <c r="H10" s="7">
        <v>1315087054.99</v>
      </c>
    </row>
    <row r="11" spans="2:8" x14ac:dyDescent="0.3">
      <c r="B11" s="6" t="s">
        <v>8</v>
      </c>
      <c r="D11" s="7">
        <v>87740637.989999995</v>
      </c>
      <c r="F11" s="6" t="s">
        <v>30</v>
      </c>
      <c r="H11" s="7">
        <v>125194116.18000001</v>
      </c>
    </row>
    <row r="12" spans="2:8" x14ac:dyDescent="0.3">
      <c r="B12" s="6" t="s">
        <v>9</v>
      </c>
      <c r="D12" s="7">
        <v>1302550709.0699999</v>
      </c>
      <c r="F12" s="6" t="s">
        <v>31</v>
      </c>
      <c r="H12" s="7">
        <v>10006758.289999999</v>
      </c>
    </row>
    <row r="13" spans="2:8" x14ac:dyDescent="0.3">
      <c r="B13" s="5" t="s">
        <v>10</v>
      </c>
      <c r="D13" s="8">
        <f>SUM(D10:D12)</f>
        <v>1804935972.4299998</v>
      </c>
      <c r="F13" s="6" t="s">
        <v>32</v>
      </c>
      <c r="H13" s="7">
        <v>156043159.21000001</v>
      </c>
    </row>
    <row r="14" spans="2:8" x14ac:dyDescent="0.3">
      <c r="B14" s="6"/>
      <c r="D14" s="7"/>
      <c r="F14" s="5" t="s">
        <v>33</v>
      </c>
      <c r="H14" s="8">
        <f>SUM(H10:H13)</f>
        <v>1606331088.6700001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3003885.1300000004</v>
      </c>
      <c r="F16" s="5" t="s">
        <v>34</v>
      </c>
      <c r="H16" s="7"/>
    </row>
    <row r="17" spans="2:8" x14ac:dyDescent="0.3">
      <c r="B17" s="6" t="s">
        <v>13</v>
      </c>
      <c r="D17" s="7">
        <v>267888.52</v>
      </c>
      <c r="F17" s="6" t="s">
        <v>35</v>
      </c>
      <c r="H17" s="7">
        <v>16760425.169999599</v>
      </c>
    </row>
    <row r="18" spans="2:8" x14ac:dyDescent="0.3">
      <c r="B18" s="6" t="s">
        <v>14</v>
      </c>
      <c r="D18" s="7">
        <v>10725052.33</v>
      </c>
      <c r="F18" s="6" t="s">
        <v>36</v>
      </c>
      <c r="H18" s="7">
        <v>1633101.58</v>
      </c>
    </row>
    <row r="19" spans="2:8" x14ac:dyDescent="0.3">
      <c r="B19" s="6" t="s">
        <v>15</v>
      </c>
      <c r="D19" s="7">
        <v>8227873.3199999994</v>
      </c>
      <c r="F19" s="6" t="s">
        <v>37</v>
      </c>
      <c r="H19" s="7">
        <v>1932533.02</v>
      </c>
    </row>
    <row r="20" spans="2:8" x14ac:dyDescent="0.3">
      <c r="B20" s="5" t="s">
        <v>16</v>
      </c>
      <c r="D20" s="8">
        <f>SUM(D16:D19)</f>
        <v>22224699.300000001</v>
      </c>
      <c r="F20" s="6" t="s">
        <v>38</v>
      </c>
      <c r="H20" s="7">
        <v>7778084.0999999996</v>
      </c>
    </row>
    <row r="21" spans="2:8" x14ac:dyDescent="0.3">
      <c r="B21" s="6"/>
      <c r="D21" s="7"/>
      <c r="F21" s="5" t="s">
        <v>39</v>
      </c>
      <c r="H21" s="8">
        <f>SUM(H17:H20)</f>
        <v>28104143.869999595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1634435232.5399997</v>
      </c>
    </row>
    <row r="24" spans="2:8" x14ac:dyDescent="0.3">
      <c r="B24" s="6" t="s">
        <v>18</v>
      </c>
      <c r="D24" s="7">
        <v>7033.14</v>
      </c>
      <c r="F24" s="6"/>
      <c r="H24" s="7"/>
    </row>
    <row r="25" spans="2:8" x14ac:dyDescent="0.3">
      <c r="B25" s="6" t="s">
        <v>19</v>
      </c>
      <c r="D25" s="7">
        <v>13786221.26</v>
      </c>
      <c r="F25" s="5" t="s">
        <v>41</v>
      </c>
      <c r="H25" s="7"/>
    </row>
    <row r="26" spans="2:8" x14ac:dyDescent="0.3">
      <c r="B26" s="6" t="s">
        <v>20</v>
      </c>
      <c r="D26" s="7">
        <v>2842614.29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16635868.690000001</v>
      </c>
      <c r="F27" s="6" t="s">
        <v>43</v>
      </c>
      <c r="H27" s="7">
        <v>25364631.07</v>
      </c>
    </row>
    <row r="28" spans="2:8" x14ac:dyDescent="0.3">
      <c r="B28" s="6"/>
      <c r="D28" s="7"/>
      <c r="F28" s="6" t="s">
        <v>44</v>
      </c>
      <c r="H28" s="7">
        <v>30562966.440000001</v>
      </c>
    </row>
    <row r="29" spans="2:8" x14ac:dyDescent="0.3">
      <c r="B29" s="6"/>
      <c r="D29" s="7"/>
      <c r="F29" s="6" t="s">
        <v>45</v>
      </c>
      <c r="H29" s="7">
        <v>2906522.44</v>
      </c>
    </row>
    <row r="30" spans="2:8" x14ac:dyDescent="0.3">
      <c r="B30" s="6"/>
      <c r="D30" s="7"/>
      <c r="F30" s="6" t="s">
        <v>46</v>
      </c>
      <c r="H30" s="7">
        <v>11354645.74</v>
      </c>
    </row>
    <row r="31" spans="2:8" x14ac:dyDescent="0.3">
      <c r="B31" s="6"/>
      <c r="D31" s="7"/>
      <c r="F31" s="6" t="s">
        <v>47</v>
      </c>
      <c r="H31" s="7">
        <v>35682.480000000003</v>
      </c>
    </row>
    <row r="32" spans="2:8" x14ac:dyDescent="0.3">
      <c r="B32" s="6"/>
      <c r="D32" s="7"/>
      <c r="F32" s="5" t="s">
        <v>48</v>
      </c>
      <c r="H32" s="8">
        <f>SUM(H26:H31)</f>
        <v>209224876.16999999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1843796540.4199998</v>
      </c>
      <c r="F34" s="5" t="s">
        <v>49</v>
      </c>
      <c r="H34" s="9">
        <f>H32+H23</f>
        <v>1843660108.7099998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2273063.2400000002</v>
      </c>
      <c r="F37" s="6" t="s">
        <v>51</v>
      </c>
      <c r="H37" s="7">
        <v>1619753.04</v>
      </c>
    </row>
    <row r="38" spans="2:8" x14ac:dyDescent="0.3">
      <c r="B38" s="6" t="s">
        <v>25</v>
      </c>
      <c r="D38" s="7">
        <v>37136496.329999998</v>
      </c>
      <c r="F38" s="6" t="s">
        <v>52</v>
      </c>
      <c r="H38" s="7">
        <v>37926238.240000002</v>
      </c>
    </row>
    <row r="39" spans="2:8" x14ac:dyDescent="0.3">
      <c r="B39" s="5" t="s">
        <v>26</v>
      </c>
      <c r="D39" s="8">
        <f>SUM(D37:D38)</f>
        <v>39409559.57</v>
      </c>
      <c r="F39" s="5" t="s">
        <v>53</v>
      </c>
      <c r="H39" s="8">
        <f>SUM(H37:H38)</f>
        <v>39545991.280000001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1883206099.9899998</v>
      </c>
      <c r="F41" s="5" t="s">
        <v>54</v>
      </c>
      <c r="H41" s="9">
        <f>H39+H34</f>
        <v>1883206099.9899998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39" right="0.37" top="0.44" bottom="0.45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6"/>
  <sheetViews>
    <sheetView tabSelected="1" topLeftCell="A39" workbookViewId="0">
      <selection activeCell="H20" sqref="H20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SUM(E9:E16)</f>
        <v>40791991.249999993</v>
      </c>
    </row>
    <row r="9" spans="2:5" x14ac:dyDescent="0.3">
      <c r="B9" s="6" t="s">
        <v>64</v>
      </c>
      <c r="E9" s="7">
        <v>34280865.909999996</v>
      </c>
    </row>
    <row r="10" spans="2:5" x14ac:dyDescent="0.3">
      <c r="B10" s="6" t="s">
        <v>65</v>
      </c>
      <c r="E10" s="7">
        <v>2946026.71</v>
      </c>
    </row>
    <row r="11" spans="2:5" x14ac:dyDescent="0.3">
      <c r="B11" s="6" t="s">
        <v>66</v>
      </c>
      <c r="E11" s="7">
        <v>623419.01</v>
      </c>
    </row>
    <row r="12" spans="2:5" hidden="1" x14ac:dyDescent="0.3">
      <c r="B12" s="6" t="s">
        <v>67</v>
      </c>
      <c r="E12" s="7">
        <v>0</v>
      </c>
    </row>
    <row r="13" spans="2:5" hidden="1" x14ac:dyDescent="0.3">
      <c r="B13" s="6" t="s">
        <v>68</v>
      </c>
      <c r="E13" s="7">
        <v>0</v>
      </c>
    </row>
    <row r="14" spans="2:5" x14ac:dyDescent="0.3">
      <c r="B14" s="6" t="s">
        <v>69</v>
      </c>
      <c r="E14" s="7">
        <v>318927.58</v>
      </c>
    </row>
    <row r="15" spans="2:5" x14ac:dyDescent="0.3">
      <c r="B15" s="6" t="s">
        <v>70</v>
      </c>
      <c r="E15" s="7">
        <v>563098.76</v>
      </c>
    </row>
    <row r="16" spans="2:5" x14ac:dyDescent="0.3">
      <c r="B16" s="6" t="s">
        <v>71</v>
      </c>
      <c r="E16" s="7">
        <v>2059653.2799999998</v>
      </c>
    </row>
    <row r="17" spans="2:5" x14ac:dyDescent="0.3">
      <c r="B17" s="6"/>
      <c r="E17" s="7"/>
    </row>
    <row r="18" spans="2:5" x14ac:dyDescent="0.3">
      <c r="B18" s="5" t="s">
        <v>72</v>
      </c>
      <c r="E18" s="7"/>
    </row>
    <row r="19" spans="2:5" x14ac:dyDescent="0.3">
      <c r="B19" s="5" t="s">
        <v>73</v>
      </c>
      <c r="E19" s="17">
        <f>SUM(E20:E25)</f>
        <v>10398617.33</v>
      </c>
    </row>
    <row r="20" spans="2:5" x14ac:dyDescent="0.3">
      <c r="B20" s="6" t="s">
        <v>74</v>
      </c>
      <c r="E20" s="7">
        <v>6654152.0700000003</v>
      </c>
    </row>
    <row r="21" spans="2:5" x14ac:dyDescent="0.3">
      <c r="B21" s="6" t="s">
        <v>75</v>
      </c>
      <c r="E21" s="7">
        <v>1199254.92</v>
      </c>
    </row>
    <row r="22" spans="2:5" x14ac:dyDescent="0.3">
      <c r="B22" s="6" t="s">
        <v>76</v>
      </c>
      <c r="E22" s="7">
        <v>2127671.66</v>
      </c>
    </row>
    <row r="23" spans="2:5" hidden="1" x14ac:dyDescent="0.3">
      <c r="B23" s="6" t="s">
        <v>77</v>
      </c>
      <c r="E23" s="7">
        <v>0</v>
      </c>
    </row>
    <row r="24" spans="2:5" x14ac:dyDescent="0.3">
      <c r="B24" s="6" t="s">
        <v>78</v>
      </c>
      <c r="E24" s="7">
        <v>86579.49</v>
      </c>
    </row>
    <row r="25" spans="2:5" x14ac:dyDescent="0.3">
      <c r="B25" s="6" t="s">
        <v>79</v>
      </c>
      <c r="E25" s="7">
        <v>330959.19</v>
      </c>
    </row>
    <row r="26" spans="2:5" x14ac:dyDescent="0.3">
      <c r="B26" s="6"/>
      <c r="E26" s="7"/>
    </row>
    <row r="27" spans="2:5" x14ac:dyDescent="0.3">
      <c r="B27" s="6" t="s">
        <v>80</v>
      </c>
      <c r="E27" s="7">
        <v>8787147.1099999994</v>
      </c>
    </row>
    <row r="28" spans="2:5" x14ac:dyDescent="0.3">
      <c r="B28" s="6"/>
      <c r="E28" s="18"/>
    </row>
    <row r="29" spans="2:5" x14ac:dyDescent="0.3">
      <c r="B29" s="5" t="s">
        <v>81</v>
      </c>
      <c r="E29" s="10">
        <f>+E8-E19-E27</f>
        <v>21606226.809999995</v>
      </c>
    </row>
    <row r="30" spans="2:5" x14ac:dyDescent="0.3">
      <c r="B30" s="6"/>
      <c r="E30" s="7"/>
    </row>
    <row r="31" spans="2:5" x14ac:dyDescent="0.3">
      <c r="B31" s="5" t="s">
        <v>82</v>
      </c>
      <c r="E31" s="17">
        <f>SUM(E32:E34)</f>
        <v>15220389.75</v>
      </c>
    </row>
    <row r="32" spans="2:5" x14ac:dyDescent="0.3">
      <c r="B32" s="6" t="s">
        <v>83</v>
      </c>
      <c r="E32" s="7">
        <v>7279098.4800000004</v>
      </c>
    </row>
    <row r="33" spans="2:5" x14ac:dyDescent="0.3">
      <c r="B33" s="6" t="s">
        <v>84</v>
      </c>
      <c r="E33" s="7">
        <v>7149869.4500000002</v>
      </c>
    </row>
    <row r="34" spans="2:5" x14ac:dyDescent="0.3">
      <c r="B34" s="6" t="s">
        <v>85</v>
      </c>
      <c r="E34" s="7">
        <v>791421.82</v>
      </c>
    </row>
    <row r="35" spans="2:5" x14ac:dyDescent="0.3">
      <c r="B35" s="6"/>
      <c r="E35" s="18"/>
    </row>
    <row r="36" spans="2:5" x14ac:dyDescent="0.3">
      <c r="B36" s="5" t="s">
        <v>86</v>
      </c>
      <c r="E36" s="10">
        <f>+E29-E31</f>
        <v>6385837.0599999949</v>
      </c>
    </row>
    <row r="37" spans="2:5" x14ac:dyDescent="0.3">
      <c r="B37" s="6"/>
      <c r="E37" s="7"/>
    </row>
    <row r="38" spans="2:5" x14ac:dyDescent="0.3">
      <c r="B38" s="5" t="s">
        <v>87</v>
      </c>
      <c r="E38" s="17">
        <f>SUM(E39:E40)</f>
        <v>-1638166.5600000005</v>
      </c>
    </row>
    <row r="39" spans="2:5" x14ac:dyDescent="0.3">
      <c r="B39" s="6" t="s">
        <v>88</v>
      </c>
      <c r="E39" s="7">
        <v>1038469.8799999999</v>
      </c>
    </row>
    <row r="40" spans="2:5" x14ac:dyDescent="0.3">
      <c r="B40" s="6" t="s">
        <v>89</v>
      </c>
      <c r="E40" s="7">
        <v>-2676636.4400000004</v>
      </c>
    </row>
    <row r="41" spans="2:5" x14ac:dyDescent="0.3">
      <c r="B41" s="6"/>
      <c r="E41" s="18"/>
    </row>
    <row r="42" spans="2:5" hidden="1" x14ac:dyDescent="0.3">
      <c r="B42" s="5" t="s">
        <v>90</v>
      </c>
      <c r="E42" s="10">
        <f>+E36+E38</f>
        <v>4747670.4999999944</v>
      </c>
    </row>
    <row r="43" spans="2:5" hidden="1" x14ac:dyDescent="0.3">
      <c r="B43" s="6"/>
      <c r="E43" s="7"/>
    </row>
    <row r="44" spans="2:5" hidden="1" x14ac:dyDescent="0.3">
      <c r="B44" s="6" t="s">
        <v>91</v>
      </c>
      <c r="E44" s="7"/>
    </row>
    <row r="45" spans="2:5" hidden="1" x14ac:dyDescent="0.3">
      <c r="B45" s="6"/>
      <c r="E45" s="7"/>
    </row>
    <row r="46" spans="2:5" hidden="1" x14ac:dyDescent="0.3">
      <c r="B46" s="6" t="s">
        <v>46</v>
      </c>
      <c r="E46" s="7"/>
    </row>
    <row r="47" spans="2:5" hidden="1" x14ac:dyDescent="0.3">
      <c r="B47" s="6"/>
      <c r="E47" s="18"/>
    </row>
    <row r="48" spans="2:5" x14ac:dyDescent="0.3">
      <c r="B48" s="5" t="s">
        <v>92</v>
      </c>
      <c r="E48" s="10">
        <f>+E42+E44+E46</f>
        <v>4747670.4999999944</v>
      </c>
    </row>
    <row r="49" spans="2:5" x14ac:dyDescent="0.3">
      <c r="B49" s="6"/>
      <c r="E49" s="7"/>
    </row>
    <row r="50" spans="2:5" x14ac:dyDescent="0.3">
      <c r="B50" s="6" t="s">
        <v>93</v>
      </c>
      <c r="E50" s="7">
        <v>-1641943.19</v>
      </c>
    </row>
    <row r="51" spans="2:5" x14ac:dyDescent="0.3">
      <c r="B51" s="6" t="s">
        <v>94</v>
      </c>
      <c r="E51" s="7">
        <v>-199204.87</v>
      </c>
    </row>
    <row r="52" spans="2:5" x14ac:dyDescent="0.3">
      <c r="B52" s="6"/>
      <c r="E52" s="18"/>
    </row>
    <row r="53" spans="2:5" x14ac:dyDescent="0.3">
      <c r="B53" s="5" t="s">
        <v>95</v>
      </c>
      <c r="E53" s="10">
        <f>+E48+E50+E51</f>
        <v>2906522.4399999944</v>
      </c>
    </row>
    <row r="54" spans="2:5" x14ac:dyDescent="0.3">
      <c r="B54" s="6"/>
      <c r="E54" s="7"/>
    </row>
    <row r="55" spans="2:5" x14ac:dyDescent="0.3">
      <c r="B55" s="6"/>
      <c r="E55" s="7"/>
    </row>
    <row r="56" spans="2:5" x14ac:dyDescent="0.3">
      <c r="B56" s="6"/>
      <c r="E56" s="7"/>
    </row>
    <row r="57" spans="2:5" x14ac:dyDescent="0.3">
      <c r="B57" s="6"/>
      <c r="E57" s="7"/>
    </row>
    <row r="58" spans="2:5" x14ac:dyDescent="0.3">
      <c r="B58" s="13" t="s">
        <v>55</v>
      </c>
      <c r="C58" s="11" t="s">
        <v>57</v>
      </c>
      <c r="D58" s="11"/>
      <c r="E58" s="11"/>
    </row>
    <row r="59" spans="2:5" x14ac:dyDescent="0.3">
      <c r="B59" s="14" t="s">
        <v>56</v>
      </c>
      <c r="C59" s="15" t="s">
        <v>58</v>
      </c>
      <c r="D59" s="15"/>
      <c r="E59" s="15"/>
    </row>
    <row r="65" spans="2:5" x14ac:dyDescent="0.3">
      <c r="B65" s="11" t="s">
        <v>59</v>
      </c>
      <c r="C65" s="11"/>
      <c r="D65" s="11"/>
      <c r="E65" s="11"/>
    </row>
    <row r="66" spans="2:5" x14ac:dyDescent="0.3">
      <c r="B66" s="15" t="s">
        <v>60</v>
      </c>
      <c r="C66" s="15"/>
      <c r="D66" s="15"/>
      <c r="E66" s="15"/>
    </row>
  </sheetData>
  <mergeCells count="8">
    <mergeCell ref="B65:E65"/>
    <mergeCell ref="B66:E66"/>
    <mergeCell ref="B2:E2"/>
    <mergeCell ref="B3:E3"/>
    <mergeCell ref="B4:E4"/>
    <mergeCell ref="B5:E5"/>
    <mergeCell ref="C58:E58"/>
    <mergeCell ref="C59:E59"/>
  </mergeCells>
  <printOptions horizontalCentered="1"/>
  <pageMargins left="0.33" right="0.37" top="0.5" bottom="0.56999999999999995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MAR 2016</vt:lpstr>
      <vt:lpstr>ER - MAR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Garcia</dc:creator>
  <cp:lastModifiedBy>Rene Garcia</cp:lastModifiedBy>
  <cp:lastPrinted>2016-04-15T20:10:23Z</cp:lastPrinted>
  <dcterms:created xsi:type="dcterms:W3CDTF">2016-04-15T20:08:37Z</dcterms:created>
  <dcterms:modified xsi:type="dcterms:W3CDTF">2016-04-15T20:10:57Z</dcterms:modified>
</cp:coreProperties>
</file>